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neukomm/lab/02 publications/2022 eLife NMN/6 eLife/2 full submission/3 data sets/figure 1/"/>
    </mc:Choice>
  </mc:AlternateContent>
  <xr:revisionPtr revIDLastSave="0" documentId="13_ncr:1_{CF2214F2-3D42-664A-8F38-FA5B10A5389D}" xr6:coauthVersionLast="47" xr6:coauthVersionMax="47" xr10:uidLastSave="{00000000-0000-0000-0000-000000000000}"/>
  <bookViews>
    <workbookView xWindow="0" yWindow="500" windowWidth="35840" windowHeight="20760" tabRatio="500" xr2:uid="{00000000-000D-0000-FFFF-FFFF00000000}"/>
  </bookViews>
  <sheets>
    <sheet name="Quantification Figure 1C" sheetId="1" r:id="rId1"/>
    <sheet name="graph" sheetId="2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2" i="1" l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E52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E3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E14" i="1"/>
  <c r="E12" i="1"/>
  <c r="E16" i="1" l="1"/>
  <c r="E60" i="1" l="1"/>
  <c r="E58" i="1"/>
  <c r="E56" i="1"/>
  <c r="AE54" i="1"/>
  <c r="F58" i="1"/>
  <c r="F60" i="1"/>
  <c r="G58" i="1"/>
  <c r="G60" i="1"/>
  <c r="H58" i="1"/>
  <c r="H60" i="1"/>
  <c r="I58" i="1"/>
  <c r="I60" i="1"/>
  <c r="J58" i="1"/>
  <c r="J60" i="1"/>
  <c r="K58" i="1"/>
  <c r="K60" i="1"/>
  <c r="L58" i="1"/>
  <c r="L60" i="1"/>
  <c r="M58" i="1"/>
  <c r="M60" i="1"/>
  <c r="O58" i="1"/>
  <c r="O60" i="1"/>
  <c r="O62" i="1"/>
  <c r="O64" i="1" s="1"/>
  <c r="P58" i="1"/>
  <c r="P60" i="1"/>
  <c r="Q58" i="1"/>
  <c r="Q60" i="1"/>
  <c r="R58" i="1"/>
  <c r="R60" i="1"/>
  <c r="S58" i="1"/>
  <c r="S60" i="1"/>
  <c r="N60" i="1"/>
  <c r="N58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AG54" i="1"/>
  <c r="AG50" i="1"/>
  <c r="AE50" i="1"/>
  <c r="AG48" i="1"/>
  <c r="AE48" i="1"/>
  <c r="E38" i="1"/>
  <c r="E40" i="1"/>
  <c r="F38" i="1"/>
  <c r="F40" i="1"/>
  <c r="G38" i="1"/>
  <c r="G40" i="1"/>
  <c r="H38" i="1"/>
  <c r="H40" i="1"/>
  <c r="I38" i="1"/>
  <c r="I40" i="1"/>
  <c r="J38" i="1"/>
  <c r="J40" i="1"/>
  <c r="K38" i="1"/>
  <c r="K40" i="1"/>
  <c r="L38" i="1"/>
  <c r="L40" i="1"/>
  <c r="M38" i="1"/>
  <c r="M40" i="1"/>
  <c r="O38" i="1"/>
  <c r="O40" i="1"/>
  <c r="P38" i="1"/>
  <c r="P40" i="1"/>
  <c r="Q38" i="1"/>
  <c r="Q40" i="1"/>
  <c r="R38" i="1"/>
  <c r="R40" i="1"/>
  <c r="S38" i="1"/>
  <c r="S40" i="1"/>
  <c r="E18" i="1"/>
  <c r="E20" i="1"/>
  <c r="F18" i="1"/>
  <c r="F20" i="1"/>
  <c r="G18" i="1"/>
  <c r="G20" i="1"/>
  <c r="H18" i="1"/>
  <c r="H20" i="1"/>
  <c r="I18" i="1"/>
  <c r="I20" i="1"/>
  <c r="J18" i="1"/>
  <c r="J20" i="1"/>
  <c r="K18" i="1"/>
  <c r="K20" i="1"/>
  <c r="L18" i="1"/>
  <c r="L20" i="1"/>
  <c r="M18" i="1"/>
  <c r="M20" i="1"/>
  <c r="N18" i="1"/>
  <c r="N20" i="1"/>
  <c r="O18" i="1"/>
  <c r="O20" i="1"/>
  <c r="P18" i="1"/>
  <c r="P20" i="1"/>
  <c r="Q18" i="1"/>
  <c r="Q20" i="1"/>
  <c r="R18" i="1"/>
  <c r="R20" i="1"/>
  <c r="S18" i="1"/>
  <c r="S20" i="1"/>
  <c r="N38" i="1"/>
  <c r="N40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AG34" i="1"/>
  <c r="AE34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AG30" i="1"/>
  <c r="AE30" i="1"/>
  <c r="AG28" i="1"/>
  <c r="AE28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AG10" i="1"/>
  <c r="AG14" i="1"/>
  <c r="AE10" i="1"/>
  <c r="AE14" i="1"/>
  <c r="AG8" i="1"/>
  <c r="AE8" i="1"/>
  <c r="AG58" i="1" l="1"/>
  <c r="L62" i="1"/>
  <c r="L64" i="1" s="1"/>
  <c r="N42" i="1"/>
  <c r="N44" i="1" s="1"/>
  <c r="S22" i="1"/>
  <c r="S24" i="1" s="1"/>
  <c r="M22" i="1"/>
  <c r="M24" i="1" s="1"/>
  <c r="G42" i="1"/>
  <c r="G44" i="1" s="1"/>
  <c r="P62" i="1"/>
  <c r="P64" i="1" s="1"/>
  <c r="S62" i="1"/>
  <c r="S64" i="1" s="1"/>
  <c r="R62" i="1"/>
  <c r="R64" i="1" s="1"/>
  <c r="Q62" i="1"/>
  <c r="Q64" i="1" s="1"/>
  <c r="N62" i="1"/>
  <c r="N64" i="1" s="1"/>
  <c r="J62" i="1"/>
  <c r="J64" i="1" s="1"/>
  <c r="AE60" i="1"/>
  <c r="AG60" i="1"/>
  <c r="AE52" i="1"/>
  <c r="H62" i="1"/>
  <c r="H64" i="1" s="1"/>
  <c r="AE58" i="1"/>
  <c r="AG52" i="1"/>
  <c r="F62" i="1"/>
  <c r="F64" i="1" s="1"/>
  <c r="P42" i="1"/>
  <c r="P44" i="1" s="1"/>
  <c r="M42" i="1"/>
  <c r="M44" i="1" s="1"/>
  <c r="K42" i="1"/>
  <c r="K44" i="1" s="1"/>
  <c r="I42" i="1"/>
  <c r="I44" i="1" s="1"/>
  <c r="AG40" i="1"/>
  <c r="E42" i="1"/>
  <c r="E44" i="1" s="1"/>
  <c r="AG36" i="1"/>
  <c r="AG32" i="1"/>
  <c r="AG38" i="1"/>
  <c r="Q22" i="1"/>
  <c r="Q24" i="1" s="1"/>
  <c r="R22" i="1"/>
  <c r="R24" i="1" s="1"/>
  <c r="P22" i="1"/>
  <c r="P24" i="1" s="1"/>
  <c r="O22" i="1"/>
  <c r="O24" i="1" s="1"/>
  <c r="AG20" i="1"/>
  <c r="N22" i="1"/>
  <c r="N24" i="1" s="1"/>
  <c r="L22" i="1"/>
  <c r="L24" i="1" s="1"/>
  <c r="K22" i="1"/>
  <c r="K24" i="1" s="1"/>
  <c r="J22" i="1"/>
  <c r="J24" i="1" s="1"/>
  <c r="I22" i="1"/>
  <c r="I24" i="1" s="1"/>
  <c r="H22" i="1"/>
  <c r="H24" i="1" s="1"/>
  <c r="G22" i="1"/>
  <c r="G24" i="1" s="1"/>
  <c r="F22" i="1"/>
  <c r="F24" i="1" s="1"/>
  <c r="E22" i="1"/>
  <c r="E24" i="1" s="1"/>
  <c r="AE20" i="1"/>
  <c r="AE16" i="1"/>
  <c r="M62" i="1"/>
  <c r="M64" i="1" s="1"/>
  <c r="AE36" i="1"/>
  <c r="S42" i="1"/>
  <c r="S44" i="1" s="1"/>
  <c r="O42" i="1"/>
  <c r="O44" i="1" s="1"/>
  <c r="J42" i="1"/>
  <c r="J44" i="1" s="1"/>
  <c r="F42" i="1"/>
  <c r="F44" i="1" s="1"/>
  <c r="I62" i="1"/>
  <c r="I64" i="1" s="1"/>
  <c r="AG18" i="1"/>
  <c r="AE32" i="1"/>
  <c r="AE12" i="1"/>
  <c r="AE18" i="1"/>
  <c r="AE38" i="1"/>
  <c r="K62" i="1"/>
  <c r="K64" i="1" s="1"/>
  <c r="Q42" i="1"/>
  <c r="Q44" i="1" s="1"/>
  <c r="L42" i="1"/>
  <c r="L44" i="1" s="1"/>
  <c r="H42" i="1"/>
  <c r="H44" i="1" s="1"/>
  <c r="AG56" i="1"/>
  <c r="E62" i="1"/>
  <c r="E64" i="1" s="1"/>
  <c r="G62" i="1"/>
  <c r="G64" i="1" s="1"/>
  <c r="R42" i="1"/>
  <c r="R44" i="1" s="1"/>
  <c r="AE40" i="1"/>
  <c r="AE56" i="1"/>
  <c r="AG12" i="1"/>
  <c r="AG16" i="1"/>
  <c r="AE62" i="1" l="1"/>
  <c r="AG22" i="1"/>
  <c r="AE22" i="1"/>
  <c r="AE42" i="1"/>
  <c r="AG42" i="1"/>
  <c r="AG62" i="1"/>
  <c r="AG44" i="1"/>
  <c r="L68" i="1" s="1"/>
  <c r="AE44" i="1"/>
  <c r="K68" i="1" s="1"/>
  <c r="AG64" i="1"/>
  <c r="L67" i="1" s="1"/>
  <c r="AE64" i="1"/>
  <c r="K67" i="1" s="1"/>
  <c r="AE24" i="1"/>
  <c r="K69" i="1" s="1"/>
  <c r="AG24" i="1"/>
  <c r="L69" i="1" s="1"/>
</calcChain>
</file>

<file path=xl/sharedStrings.xml><?xml version="1.0" encoding="utf-8"?>
<sst xmlns="http://schemas.openxmlformats.org/spreadsheetml/2006/main" count="72" uniqueCount="21">
  <si>
    <t>avg</t>
  </si>
  <si>
    <t>±</t>
  </si>
  <si>
    <t>s.d.</t>
  </si>
  <si>
    <t># axons (7dpa)</t>
  </si>
  <si>
    <t>expected ax (total):</t>
  </si>
  <si>
    <t># cell bodies (cut off):</t>
  </si>
  <si>
    <t># cell bodies (7dpa):</t>
  </si>
  <si>
    <t>cell bodies (sum):</t>
  </si>
  <si>
    <t># extra axons:</t>
  </si>
  <si>
    <t>excpected killed ax:</t>
  </si>
  <si>
    <t>axons killed (%):</t>
  </si>
  <si>
    <t>axons survived (%)</t>
  </si>
  <si>
    <t>protection</t>
  </si>
  <si>
    <t>gentoype: wild type - gfp</t>
  </si>
  <si>
    <t>gentoype: NMN deamidase dead</t>
  </si>
  <si>
    <t>gentoype: NMN deamidase</t>
  </si>
  <si>
    <t>NMN deamidase</t>
  </si>
  <si>
    <t>NMN deamidase dead</t>
  </si>
  <si>
    <t>wild type</t>
  </si>
  <si>
    <t>Quantification Figure 1C</t>
  </si>
  <si>
    <t>Preservation assay: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</si>
</sst>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6"/>
      <color theme="1"/>
      <name val="Helvetica"/>
    </font>
    <font>
      <sz val="9"/>
      <color theme="1"/>
      <name val="Helvetica"/>
    </font>
    <font>
      <b/>
      <sz val="9"/>
      <color theme="1"/>
      <name val="Helvetica"/>
    </font>
    <font>
      <sz val="9"/>
      <color rgb="FF000000"/>
      <name val="Helvetica"/>
    </font>
    <font>
      <sz val="9"/>
      <name val="Helvetica"/>
    </font>
    <font>
      <sz val="7"/>
      <color theme="1"/>
      <name val="Helvetica"/>
    </font>
    <font>
      <b/>
      <sz val="9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5" fillId="0" borderId="2" xfId="0" applyFont="1" applyBorder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left"/>
    </xf>
    <xf numFmtId="0" fontId="8" fillId="0" borderId="2" xfId="0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/>
    <xf numFmtId="164" fontId="9" fillId="0" borderId="0" xfId="0" applyNumberFormat="1" applyFont="1" applyAlignment="1">
      <alignment horizontal="right"/>
    </xf>
    <xf numFmtId="0" fontId="7" fillId="0" borderId="1" xfId="0" applyFont="1" applyBorder="1" applyAlignment="1">
      <alignment horizontal="center"/>
    </xf>
    <xf numFmtId="0" fontId="10" fillId="0" borderId="0" xfId="0" applyFont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20224509820149"/>
          <c:y val="0.35475642096812998"/>
          <c:w val="0.41148346456692902"/>
          <c:h val="0.341830556166430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'Quantification Figure 1C'!$I$67:$I$68</c:f>
              <c:strCache>
                <c:ptCount val="2"/>
                <c:pt idx="0">
                  <c:v>NMN deamidase</c:v>
                </c:pt>
                <c:pt idx="1">
                  <c:v>NMN deamidase dead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'Quantification Figure 1C'!$L$67:$L$68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0</c:v>
                  </c:pt>
                </c:numCache>
              </c:numRef>
            </c:plus>
            <c:minus>
              <c:numRef>
                <c:f>'Quantification Figure 1C'!$L$67:$L$68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0</c:v>
                  </c:pt>
                </c:numCache>
              </c:numRef>
            </c:minus>
          </c:errBars>
          <c:cat>
            <c:strRef>
              <c:f>'Quantification Figure 1C'!$I$67:$I$69</c:f>
              <c:strCache>
                <c:ptCount val="3"/>
                <c:pt idx="0">
                  <c:v>NMN deamidase</c:v>
                </c:pt>
                <c:pt idx="1">
                  <c:v>NMN deamidase dead</c:v>
                </c:pt>
                <c:pt idx="2">
                  <c:v>wild type</c:v>
                </c:pt>
              </c:strCache>
            </c:strRef>
          </c:cat>
          <c:val>
            <c:numRef>
              <c:f>'Quantification Figure 1C'!$K$67:$K$69</c:f>
              <c:numCache>
                <c:formatCode>0.0</c:formatCode>
                <c:ptCount val="3"/>
                <c:pt idx="0">
                  <c:v>100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CB-DE43-A357-690ACBEA7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6403232"/>
        <c:axId val="826407472"/>
      </c:barChart>
      <c:catAx>
        <c:axId val="82640323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826407472"/>
        <c:crosses val="autoZero"/>
        <c:auto val="1"/>
        <c:lblAlgn val="ctr"/>
        <c:lblOffset val="100"/>
        <c:noMultiLvlLbl val="0"/>
      </c:catAx>
      <c:valAx>
        <c:axId val="826407472"/>
        <c:scaling>
          <c:orientation val="minMax"/>
          <c:max val="105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Helvetica"/>
                <a:cs typeface="Helvetica"/>
              </a:defRPr>
            </a:pPr>
            <a:endParaRPr lang="en-CH"/>
          </a:p>
        </c:txPr>
        <c:crossAx val="826403232"/>
        <c:crosses val="autoZero"/>
        <c:crossBetween val="between"/>
        <c:majorUnit val="20"/>
      </c:valAx>
      <c:spPr>
        <a:noFill/>
      </c:spPr>
    </c:plotArea>
    <c:plotVisOnly val="1"/>
    <c:dispBlanksAs val="gap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84" workbookViewId="0" zoomToFit="1"/>
  </sheetViews>
  <pageMargins left="0.75" right="0.75" top="1" bottom="1" header="0.5" footer="0.5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9402" cy="583233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G69"/>
  <sheetViews>
    <sheetView tabSelected="1" topLeftCell="A3" zoomScale="120" zoomScaleNormal="120" workbookViewId="0">
      <selection activeCell="AO22" sqref="AO22"/>
    </sheetView>
  </sheetViews>
  <sheetFormatPr baseColWidth="10" defaultColWidth="5.83203125" defaultRowHeight="12" x14ac:dyDescent="0.15"/>
  <cols>
    <col min="1" max="1" width="1" style="2" customWidth="1"/>
    <col min="2" max="3" width="5.33203125" style="2" customWidth="1"/>
    <col min="4" max="4" width="4.83203125" style="2" customWidth="1"/>
    <col min="5" max="29" width="3.6640625" style="2" customWidth="1"/>
    <col min="30" max="30" width="0.83203125" style="2" customWidth="1"/>
    <col min="31" max="31" width="5.33203125" style="3" customWidth="1"/>
    <col min="32" max="32" width="2.33203125" style="4" customWidth="1"/>
    <col min="33" max="33" width="3.33203125" style="2" customWidth="1"/>
    <col min="34" max="16384" width="5.83203125" style="2"/>
  </cols>
  <sheetData>
    <row r="2" spans="1:33" x14ac:dyDescent="0.15">
      <c r="B2" s="18" t="s">
        <v>19</v>
      </c>
    </row>
    <row r="4" spans="1:33" x14ac:dyDescent="0.15">
      <c r="B4" s="18" t="s">
        <v>20</v>
      </c>
    </row>
    <row r="6" spans="1:33" x14ac:dyDescent="0.15">
      <c r="B6" s="17" t="s">
        <v>13</v>
      </c>
      <c r="C6" s="17"/>
      <c r="D6" s="17"/>
      <c r="E6" s="17"/>
      <c r="F6" s="17"/>
      <c r="AE6" s="5" t="s">
        <v>0</v>
      </c>
      <c r="AF6" s="6" t="s">
        <v>1</v>
      </c>
      <c r="AG6" s="7" t="s">
        <v>2</v>
      </c>
    </row>
    <row r="7" spans="1:33" x14ac:dyDescent="0.15">
      <c r="E7" s="1">
        <v>1</v>
      </c>
      <c r="F7" s="1">
        <v>2</v>
      </c>
      <c r="G7" s="1">
        <v>3</v>
      </c>
      <c r="H7" s="1">
        <v>4</v>
      </c>
      <c r="I7" s="1">
        <v>5</v>
      </c>
      <c r="J7" s="1">
        <v>6</v>
      </c>
      <c r="K7" s="1">
        <v>7</v>
      </c>
      <c r="L7" s="1">
        <v>8</v>
      </c>
      <c r="M7" s="1">
        <v>9</v>
      </c>
      <c r="N7" s="1">
        <v>10</v>
      </c>
      <c r="O7" s="1">
        <v>11</v>
      </c>
      <c r="P7" s="1">
        <v>12</v>
      </c>
      <c r="Q7" s="1">
        <v>13</v>
      </c>
      <c r="R7" s="1">
        <v>14</v>
      </c>
      <c r="S7" s="1">
        <v>15</v>
      </c>
      <c r="T7" s="1">
        <v>16</v>
      </c>
      <c r="U7" s="1">
        <v>17</v>
      </c>
      <c r="V7" s="1">
        <v>18</v>
      </c>
      <c r="W7" s="1">
        <v>19</v>
      </c>
      <c r="X7" s="1">
        <v>20</v>
      </c>
      <c r="Y7" s="1">
        <v>21</v>
      </c>
      <c r="Z7" s="1">
        <v>22</v>
      </c>
      <c r="AA7" s="1">
        <v>23</v>
      </c>
      <c r="AB7" s="1">
        <v>24</v>
      </c>
      <c r="AC7" s="1">
        <v>25</v>
      </c>
    </row>
    <row r="8" spans="1:33" x14ac:dyDescent="0.15">
      <c r="B8" s="8" t="s">
        <v>5</v>
      </c>
      <c r="C8" s="9"/>
      <c r="E8" s="10">
        <v>7</v>
      </c>
      <c r="F8" s="10">
        <v>9</v>
      </c>
      <c r="G8" s="10">
        <v>11</v>
      </c>
      <c r="H8" s="10">
        <v>5</v>
      </c>
      <c r="I8" s="10">
        <v>14</v>
      </c>
      <c r="J8" s="10">
        <v>5</v>
      </c>
      <c r="K8" s="10">
        <v>8</v>
      </c>
      <c r="L8" s="10">
        <v>6</v>
      </c>
      <c r="M8" s="10">
        <v>7</v>
      </c>
      <c r="N8" s="10">
        <v>9</v>
      </c>
      <c r="O8" s="10">
        <v>9</v>
      </c>
      <c r="P8" s="10">
        <v>7</v>
      </c>
      <c r="Q8" s="10">
        <v>7</v>
      </c>
      <c r="R8" s="10">
        <v>7</v>
      </c>
      <c r="S8" s="10">
        <v>6</v>
      </c>
      <c r="T8" s="10"/>
      <c r="U8" s="10"/>
      <c r="V8" s="10"/>
      <c r="W8" s="10"/>
      <c r="X8" s="10"/>
      <c r="Y8" s="10"/>
      <c r="Z8" s="10"/>
      <c r="AA8" s="10"/>
      <c r="AB8" s="10"/>
      <c r="AC8" s="10"/>
      <c r="AE8" s="11">
        <f>AVERAGE(E8:AC8)</f>
        <v>7.8</v>
      </c>
      <c r="AF8" s="4" t="s">
        <v>1</v>
      </c>
      <c r="AG8" s="12">
        <f>STDEV(E8:AC8)</f>
        <v>2.3664319132398464</v>
      </c>
    </row>
    <row r="9" spans="1:33" ht="8" customHeight="1" x14ac:dyDescent="0.15"/>
    <row r="10" spans="1:33" x14ac:dyDescent="0.15">
      <c r="A10" s="8"/>
      <c r="B10" s="2" t="s">
        <v>6</v>
      </c>
      <c r="E10" s="10">
        <v>2</v>
      </c>
      <c r="F10" s="10">
        <v>1</v>
      </c>
      <c r="G10" s="10">
        <v>0</v>
      </c>
      <c r="H10" s="10">
        <v>1</v>
      </c>
      <c r="I10" s="10">
        <v>0</v>
      </c>
      <c r="J10" s="10">
        <v>0</v>
      </c>
      <c r="K10" s="10">
        <v>1</v>
      </c>
      <c r="L10" s="10">
        <v>0</v>
      </c>
      <c r="M10" s="10">
        <v>1</v>
      </c>
      <c r="N10" s="10">
        <v>3</v>
      </c>
      <c r="O10" s="10">
        <v>3</v>
      </c>
      <c r="P10" s="10">
        <v>0</v>
      </c>
      <c r="Q10" s="10">
        <v>2</v>
      </c>
      <c r="R10" s="10">
        <v>1</v>
      </c>
      <c r="S10" s="10">
        <v>1</v>
      </c>
      <c r="T10" s="10"/>
      <c r="U10" s="10"/>
      <c r="V10" s="10"/>
      <c r="W10" s="10"/>
      <c r="X10" s="10"/>
      <c r="Y10" s="10"/>
      <c r="Z10" s="10"/>
      <c r="AA10" s="10"/>
      <c r="AB10" s="10"/>
      <c r="AC10" s="10"/>
      <c r="AE10" s="11">
        <f t="shared" ref="AE10:AE14" si="0">AVERAGE(E10:AC10)</f>
        <v>1.0666666666666667</v>
      </c>
      <c r="AF10" s="4" t="s">
        <v>1</v>
      </c>
      <c r="AG10" s="12">
        <f t="shared" ref="AG10:AG14" si="1">STDEV(E10:AC10)</f>
        <v>1.0327955589886444</v>
      </c>
    </row>
    <row r="11" spans="1:33" ht="8" customHeight="1" x14ac:dyDescent="0.15">
      <c r="AE11" s="11"/>
      <c r="AG11" s="12"/>
    </row>
    <row r="12" spans="1:33" x14ac:dyDescent="0.15">
      <c r="B12" s="2" t="s">
        <v>7</v>
      </c>
      <c r="E12" s="10">
        <f>SUM(E8+E10)</f>
        <v>9</v>
      </c>
      <c r="F12" s="10">
        <f t="shared" ref="F12:S12" si="2">SUM(F8+F10)</f>
        <v>10</v>
      </c>
      <c r="G12" s="10">
        <f t="shared" si="2"/>
        <v>11</v>
      </c>
      <c r="H12" s="10">
        <f t="shared" si="2"/>
        <v>6</v>
      </c>
      <c r="I12" s="10">
        <f t="shared" si="2"/>
        <v>14</v>
      </c>
      <c r="J12" s="10">
        <f t="shared" si="2"/>
        <v>5</v>
      </c>
      <c r="K12" s="10">
        <f t="shared" si="2"/>
        <v>9</v>
      </c>
      <c r="L12" s="10">
        <f t="shared" si="2"/>
        <v>6</v>
      </c>
      <c r="M12" s="10">
        <f t="shared" si="2"/>
        <v>8</v>
      </c>
      <c r="N12" s="10">
        <f t="shared" si="2"/>
        <v>12</v>
      </c>
      <c r="O12" s="10">
        <f t="shared" si="2"/>
        <v>12</v>
      </c>
      <c r="P12" s="10">
        <f t="shared" si="2"/>
        <v>7</v>
      </c>
      <c r="Q12" s="10">
        <f t="shared" si="2"/>
        <v>9</v>
      </c>
      <c r="R12" s="10">
        <f t="shared" si="2"/>
        <v>8</v>
      </c>
      <c r="S12" s="10">
        <f t="shared" si="2"/>
        <v>7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E12" s="11">
        <f t="shared" ref="AE12" si="3">AVERAGE(E12:AC12)</f>
        <v>8.8666666666666671</v>
      </c>
      <c r="AF12" s="4" t="s">
        <v>1</v>
      </c>
      <c r="AG12" s="12">
        <f t="shared" ref="AG12" si="4">STDEV(E12:AC12)</f>
        <v>2.5597618936887376</v>
      </c>
    </row>
    <row r="13" spans="1:33" ht="8" customHeight="1" x14ac:dyDescent="0.15"/>
    <row r="14" spans="1:33" x14ac:dyDescent="0.15">
      <c r="B14" s="2" t="s">
        <v>3</v>
      </c>
      <c r="E14" s="10">
        <f>E10</f>
        <v>2</v>
      </c>
      <c r="F14" s="10">
        <f t="shared" ref="F14:S14" si="5">F10</f>
        <v>1</v>
      </c>
      <c r="G14" s="10">
        <f t="shared" si="5"/>
        <v>0</v>
      </c>
      <c r="H14" s="10">
        <f t="shared" si="5"/>
        <v>1</v>
      </c>
      <c r="I14" s="10">
        <f t="shared" si="5"/>
        <v>0</v>
      </c>
      <c r="J14" s="10">
        <f t="shared" si="5"/>
        <v>0</v>
      </c>
      <c r="K14" s="10">
        <f t="shared" si="5"/>
        <v>1</v>
      </c>
      <c r="L14" s="10">
        <f t="shared" si="5"/>
        <v>0</v>
      </c>
      <c r="M14" s="10">
        <f t="shared" si="5"/>
        <v>1</v>
      </c>
      <c r="N14" s="10">
        <f t="shared" si="5"/>
        <v>3</v>
      </c>
      <c r="O14" s="10">
        <f t="shared" si="5"/>
        <v>3</v>
      </c>
      <c r="P14" s="10">
        <f t="shared" si="5"/>
        <v>0</v>
      </c>
      <c r="Q14" s="10">
        <f t="shared" si="5"/>
        <v>2</v>
      </c>
      <c r="R14" s="10">
        <f t="shared" si="5"/>
        <v>1</v>
      </c>
      <c r="S14" s="10">
        <f t="shared" si="5"/>
        <v>1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E14" s="11">
        <f t="shared" si="0"/>
        <v>1.0666666666666667</v>
      </c>
      <c r="AF14" s="4" t="s">
        <v>1</v>
      </c>
      <c r="AG14" s="12">
        <f t="shared" si="1"/>
        <v>1.0327955589886444</v>
      </c>
    </row>
    <row r="15" spans="1:33" ht="8" customHeight="1" x14ac:dyDescent="0.15">
      <c r="AE15" s="11"/>
      <c r="AG15" s="12"/>
    </row>
    <row r="16" spans="1:33" x14ac:dyDescent="0.15">
      <c r="B16" s="2" t="s">
        <v>4</v>
      </c>
      <c r="E16" s="10">
        <f>SUM(E8+E10)</f>
        <v>9</v>
      </c>
      <c r="F16" s="10">
        <f t="shared" ref="F16:S16" si="6">SUM(F8+F10)</f>
        <v>10</v>
      </c>
      <c r="G16" s="10">
        <f t="shared" si="6"/>
        <v>11</v>
      </c>
      <c r="H16" s="10">
        <f t="shared" si="6"/>
        <v>6</v>
      </c>
      <c r="I16" s="10">
        <f t="shared" si="6"/>
        <v>14</v>
      </c>
      <c r="J16" s="10">
        <f t="shared" si="6"/>
        <v>5</v>
      </c>
      <c r="K16" s="10">
        <f t="shared" si="6"/>
        <v>9</v>
      </c>
      <c r="L16" s="10">
        <f t="shared" si="6"/>
        <v>6</v>
      </c>
      <c r="M16" s="10">
        <f t="shared" si="6"/>
        <v>8</v>
      </c>
      <c r="N16" s="10">
        <f t="shared" si="6"/>
        <v>12</v>
      </c>
      <c r="O16" s="10">
        <f t="shared" si="6"/>
        <v>12</v>
      </c>
      <c r="P16" s="10">
        <f t="shared" si="6"/>
        <v>7</v>
      </c>
      <c r="Q16" s="10">
        <f t="shared" si="6"/>
        <v>9</v>
      </c>
      <c r="R16" s="10">
        <f t="shared" si="6"/>
        <v>8</v>
      </c>
      <c r="S16" s="10">
        <f t="shared" si="6"/>
        <v>7</v>
      </c>
      <c r="T16" s="10"/>
      <c r="U16" s="10"/>
      <c r="V16" s="10"/>
      <c r="W16" s="10"/>
      <c r="X16" s="10"/>
      <c r="Y16" s="10"/>
      <c r="Z16" s="10"/>
      <c r="AA16" s="10"/>
      <c r="AB16" s="10"/>
      <c r="AC16" s="10"/>
      <c r="AE16" s="11">
        <f t="shared" ref="AE16:AE20" si="7">AVERAGE(E16:AC16)</f>
        <v>8.8666666666666671</v>
      </c>
      <c r="AF16" s="4" t="s">
        <v>1</v>
      </c>
      <c r="AG16" s="12">
        <f t="shared" ref="AG16:AG20" si="8">STDEV(E16:AC16)</f>
        <v>2.5597618936887376</v>
      </c>
    </row>
    <row r="17" spans="2:33" ht="8" customHeight="1" x14ac:dyDescent="0.15">
      <c r="AE17" s="11"/>
      <c r="AG17" s="12"/>
    </row>
    <row r="18" spans="2:33" x14ac:dyDescent="0.15">
      <c r="B18" s="2" t="s">
        <v>9</v>
      </c>
      <c r="E18" s="10">
        <f>E8</f>
        <v>7</v>
      </c>
      <c r="F18" s="10">
        <f t="shared" ref="F18:S18" si="9">F8</f>
        <v>9</v>
      </c>
      <c r="G18" s="10">
        <f t="shared" si="9"/>
        <v>11</v>
      </c>
      <c r="H18" s="10">
        <f t="shared" si="9"/>
        <v>5</v>
      </c>
      <c r="I18" s="10">
        <f t="shared" si="9"/>
        <v>14</v>
      </c>
      <c r="J18" s="10">
        <f t="shared" si="9"/>
        <v>5</v>
      </c>
      <c r="K18" s="10">
        <f t="shared" si="9"/>
        <v>8</v>
      </c>
      <c r="L18" s="10">
        <f t="shared" si="9"/>
        <v>6</v>
      </c>
      <c r="M18" s="10">
        <f t="shared" si="9"/>
        <v>7</v>
      </c>
      <c r="N18" s="10">
        <f t="shared" si="9"/>
        <v>9</v>
      </c>
      <c r="O18" s="10">
        <f t="shared" si="9"/>
        <v>9</v>
      </c>
      <c r="P18" s="10">
        <f t="shared" si="9"/>
        <v>7</v>
      </c>
      <c r="Q18" s="10">
        <f t="shared" si="9"/>
        <v>7</v>
      </c>
      <c r="R18" s="10">
        <f t="shared" si="9"/>
        <v>7</v>
      </c>
      <c r="S18" s="10">
        <f t="shared" si="9"/>
        <v>6</v>
      </c>
      <c r="T18" s="10"/>
      <c r="U18" s="10"/>
      <c r="V18" s="10"/>
      <c r="W18" s="10"/>
      <c r="X18" s="10"/>
      <c r="Y18" s="10"/>
      <c r="Z18" s="10"/>
      <c r="AA18" s="10"/>
      <c r="AB18" s="10"/>
      <c r="AC18" s="10"/>
      <c r="AE18" s="11">
        <f t="shared" si="7"/>
        <v>7.8</v>
      </c>
      <c r="AF18" s="4" t="s">
        <v>1</v>
      </c>
      <c r="AG18" s="12">
        <f t="shared" si="8"/>
        <v>2.3664319132398464</v>
      </c>
    </row>
    <row r="19" spans="2:33" ht="8" customHeight="1" x14ac:dyDescent="0.15">
      <c r="AE19" s="11"/>
      <c r="AG19" s="12"/>
    </row>
    <row r="20" spans="2:33" x14ac:dyDescent="0.15">
      <c r="B20" s="2" t="s">
        <v>8</v>
      </c>
      <c r="E20" s="10">
        <f>(E14-E10)</f>
        <v>0</v>
      </c>
      <c r="F20" s="10">
        <f t="shared" ref="F20:S20" si="10">(F14-F10)</f>
        <v>0</v>
      </c>
      <c r="G20" s="10">
        <f t="shared" si="10"/>
        <v>0</v>
      </c>
      <c r="H20" s="10">
        <f t="shared" si="10"/>
        <v>0</v>
      </c>
      <c r="I20" s="10">
        <f t="shared" si="10"/>
        <v>0</v>
      </c>
      <c r="J20" s="10">
        <f t="shared" si="10"/>
        <v>0</v>
      </c>
      <c r="K20" s="10">
        <f t="shared" si="10"/>
        <v>0</v>
      </c>
      <c r="L20" s="10">
        <f t="shared" si="10"/>
        <v>0</v>
      </c>
      <c r="M20" s="10">
        <f t="shared" si="10"/>
        <v>0</v>
      </c>
      <c r="N20" s="10">
        <f t="shared" si="10"/>
        <v>0</v>
      </c>
      <c r="O20" s="10">
        <f t="shared" si="10"/>
        <v>0</v>
      </c>
      <c r="P20" s="10">
        <f t="shared" si="10"/>
        <v>0</v>
      </c>
      <c r="Q20" s="10">
        <f t="shared" si="10"/>
        <v>0</v>
      </c>
      <c r="R20" s="10">
        <f t="shared" si="10"/>
        <v>0</v>
      </c>
      <c r="S20" s="10">
        <f t="shared" si="10"/>
        <v>0</v>
      </c>
      <c r="T20" s="10"/>
      <c r="U20" s="10"/>
      <c r="V20" s="10"/>
      <c r="W20" s="10"/>
      <c r="X20" s="10"/>
      <c r="Y20" s="10"/>
      <c r="Z20" s="10"/>
      <c r="AA20" s="10"/>
      <c r="AB20" s="10"/>
      <c r="AC20" s="10"/>
      <c r="AE20" s="11">
        <f t="shared" si="7"/>
        <v>0</v>
      </c>
      <c r="AF20" s="4" t="s">
        <v>1</v>
      </c>
      <c r="AG20" s="12">
        <f t="shared" si="8"/>
        <v>0</v>
      </c>
    </row>
    <row r="21" spans="2:33" ht="8" customHeight="1" x14ac:dyDescent="0.15">
      <c r="AE21" s="11"/>
      <c r="AG21" s="12"/>
    </row>
    <row r="22" spans="2:33" x14ac:dyDescent="0.15">
      <c r="B22" s="2" t="s">
        <v>10</v>
      </c>
      <c r="E22" s="10">
        <f>(E18-E20)/E18*100</f>
        <v>100</v>
      </c>
      <c r="F22" s="10">
        <f t="shared" ref="F22:S22" si="11">(F18-F20)/F18*100</f>
        <v>100</v>
      </c>
      <c r="G22" s="10">
        <f t="shared" si="11"/>
        <v>100</v>
      </c>
      <c r="H22" s="10">
        <f t="shared" si="11"/>
        <v>100</v>
      </c>
      <c r="I22" s="10">
        <f t="shared" si="11"/>
        <v>100</v>
      </c>
      <c r="J22" s="10">
        <f t="shared" si="11"/>
        <v>100</v>
      </c>
      <c r="K22" s="10">
        <f t="shared" si="11"/>
        <v>100</v>
      </c>
      <c r="L22" s="10">
        <f t="shared" si="11"/>
        <v>100</v>
      </c>
      <c r="M22" s="10">
        <f t="shared" si="11"/>
        <v>100</v>
      </c>
      <c r="N22" s="10">
        <f t="shared" si="11"/>
        <v>100</v>
      </c>
      <c r="O22" s="10">
        <f t="shared" si="11"/>
        <v>100</v>
      </c>
      <c r="P22" s="10">
        <f t="shared" si="11"/>
        <v>100</v>
      </c>
      <c r="Q22" s="10">
        <f t="shared" si="11"/>
        <v>100</v>
      </c>
      <c r="R22" s="10">
        <f t="shared" si="11"/>
        <v>100</v>
      </c>
      <c r="S22" s="10">
        <f t="shared" si="11"/>
        <v>100</v>
      </c>
      <c r="T22" s="10"/>
      <c r="U22" s="10"/>
      <c r="V22" s="10"/>
      <c r="W22" s="10"/>
      <c r="X22" s="10"/>
      <c r="Y22" s="10"/>
      <c r="Z22" s="10"/>
      <c r="AA22" s="10"/>
      <c r="AB22" s="10"/>
      <c r="AC22" s="10"/>
      <c r="AE22" s="11">
        <f t="shared" ref="AE22" si="12">AVERAGE(E22:AC22)</f>
        <v>100</v>
      </c>
      <c r="AF22" s="4" t="s">
        <v>1</v>
      </c>
      <c r="AG22" s="12">
        <f t="shared" ref="AG22" si="13">STDEV(E22:AC22)</f>
        <v>0</v>
      </c>
    </row>
    <row r="23" spans="2:33" ht="8" customHeight="1" x14ac:dyDescent="0.15">
      <c r="AE23" s="11"/>
      <c r="AG23" s="12"/>
    </row>
    <row r="24" spans="2:33" x14ac:dyDescent="0.15">
      <c r="B24" s="2" t="s">
        <v>11</v>
      </c>
      <c r="E24" s="10">
        <f>100-E22</f>
        <v>0</v>
      </c>
      <c r="F24" s="10">
        <f t="shared" ref="F24:S24" si="14">100-F22</f>
        <v>0</v>
      </c>
      <c r="G24" s="10">
        <f t="shared" si="14"/>
        <v>0</v>
      </c>
      <c r="H24" s="10">
        <f t="shared" si="14"/>
        <v>0</v>
      </c>
      <c r="I24" s="10">
        <f t="shared" si="14"/>
        <v>0</v>
      </c>
      <c r="J24" s="10">
        <f t="shared" si="14"/>
        <v>0</v>
      </c>
      <c r="K24" s="10">
        <f t="shared" si="14"/>
        <v>0</v>
      </c>
      <c r="L24" s="10">
        <f t="shared" si="14"/>
        <v>0</v>
      </c>
      <c r="M24" s="10">
        <f t="shared" si="14"/>
        <v>0</v>
      </c>
      <c r="N24" s="10">
        <f t="shared" si="14"/>
        <v>0</v>
      </c>
      <c r="O24" s="10">
        <f t="shared" si="14"/>
        <v>0</v>
      </c>
      <c r="P24" s="10">
        <f t="shared" si="14"/>
        <v>0</v>
      </c>
      <c r="Q24" s="10">
        <f t="shared" si="14"/>
        <v>0</v>
      </c>
      <c r="R24" s="10">
        <f t="shared" si="14"/>
        <v>0</v>
      </c>
      <c r="S24" s="10">
        <f t="shared" si="14"/>
        <v>0</v>
      </c>
      <c r="T24" s="10"/>
      <c r="U24" s="10"/>
      <c r="V24" s="10"/>
      <c r="W24" s="10"/>
      <c r="X24" s="10"/>
      <c r="Y24" s="10"/>
      <c r="Z24" s="10"/>
      <c r="AA24" s="10"/>
      <c r="AB24" s="10"/>
      <c r="AC24" s="10"/>
      <c r="AE24" s="11">
        <f t="shared" ref="AE24" si="15">AVERAGE(E24:AC24)</f>
        <v>0</v>
      </c>
      <c r="AF24" s="4" t="s">
        <v>1</v>
      </c>
      <c r="AG24" s="12">
        <f t="shared" ref="AG24" si="16">STDEV(E24:AC24)</f>
        <v>0</v>
      </c>
    </row>
    <row r="26" spans="2:33" x14ac:dyDescent="0.15">
      <c r="B26" s="17" t="s">
        <v>14</v>
      </c>
      <c r="C26" s="17"/>
      <c r="D26" s="17"/>
      <c r="E26" s="17"/>
      <c r="F26" s="17"/>
      <c r="AE26" s="5" t="s">
        <v>0</v>
      </c>
      <c r="AF26" s="6" t="s">
        <v>1</v>
      </c>
      <c r="AG26" s="7" t="s">
        <v>2</v>
      </c>
    </row>
    <row r="27" spans="2:33" x14ac:dyDescent="0.15">
      <c r="E27" s="1">
        <v>1</v>
      </c>
      <c r="F27" s="1">
        <v>2</v>
      </c>
      <c r="G27" s="1">
        <v>3</v>
      </c>
      <c r="H27" s="1">
        <v>4</v>
      </c>
      <c r="I27" s="1">
        <v>5</v>
      </c>
      <c r="J27" s="1">
        <v>6</v>
      </c>
      <c r="K27" s="1">
        <v>7</v>
      </c>
      <c r="L27" s="1">
        <v>8</v>
      </c>
      <c r="M27" s="1">
        <v>9</v>
      </c>
      <c r="N27" s="1">
        <v>10</v>
      </c>
      <c r="O27" s="1">
        <v>11</v>
      </c>
      <c r="P27" s="1">
        <v>12</v>
      </c>
      <c r="Q27" s="1">
        <v>13</v>
      </c>
      <c r="R27" s="1">
        <v>14</v>
      </c>
      <c r="S27" s="1">
        <v>15</v>
      </c>
      <c r="T27" s="1">
        <v>16</v>
      </c>
      <c r="U27" s="1">
        <v>17</v>
      </c>
      <c r="V27" s="1">
        <v>18</v>
      </c>
      <c r="W27" s="1">
        <v>19</v>
      </c>
      <c r="X27" s="1">
        <v>20</v>
      </c>
      <c r="Y27" s="1">
        <v>21</v>
      </c>
      <c r="Z27" s="1">
        <v>22</v>
      </c>
      <c r="AA27" s="1">
        <v>23</v>
      </c>
      <c r="AB27" s="1">
        <v>24</v>
      </c>
      <c r="AC27" s="1">
        <v>25</v>
      </c>
    </row>
    <row r="28" spans="2:33" x14ac:dyDescent="0.15">
      <c r="B28" s="8" t="s">
        <v>5</v>
      </c>
      <c r="C28" s="9"/>
      <c r="E28" s="10">
        <v>4</v>
      </c>
      <c r="F28" s="10">
        <v>5</v>
      </c>
      <c r="G28" s="10">
        <v>4</v>
      </c>
      <c r="H28" s="10">
        <v>7</v>
      </c>
      <c r="I28" s="10">
        <v>5</v>
      </c>
      <c r="J28" s="10">
        <v>13</v>
      </c>
      <c r="K28" s="10">
        <v>5</v>
      </c>
      <c r="L28" s="10">
        <v>9</v>
      </c>
      <c r="M28" s="10">
        <v>7</v>
      </c>
      <c r="N28" s="10">
        <v>7</v>
      </c>
      <c r="O28" s="10">
        <v>1</v>
      </c>
      <c r="P28" s="10">
        <v>12</v>
      </c>
      <c r="Q28" s="10">
        <v>5</v>
      </c>
      <c r="R28" s="10">
        <v>3</v>
      </c>
      <c r="S28" s="10">
        <v>6</v>
      </c>
      <c r="T28" s="10"/>
      <c r="U28" s="10"/>
      <c r="V28" s="10"/>
      <c r="W28" s="10"/>
      <c r="X28" s="10"/>
      <c r="Y28" s="10"/>
      <c r="Z28" s="10"/>
      <c r="AA28" s="10"/>
      <c r="AB28" s="10"/>
      <c r="AC28" s="10"/>
      <c r="AE28" s="11">
        <f>AVERAGE(E28:AC28)</f>
        <v>6.2</v>
      </c>
      <c r="AF28" s="4" t="s">
        <v>1</v>
      </c>
      <c r="AG28" s="12">
        <f>STDEV(E28:AC28)</f>
        <v>3.1892677171144741</v>
      </c>
    </row>
    <row r="29" spans="2:33" ht="8" customHeight="1" x14ac:dyDescent="0.15"/>
    <row r="30" spans="2:33" x14ac:dyDescent="0.15">
      <c r="B30" s="2" t="s">
        <v>6</v>
      </c>
      <c r="E30" s="10">
        <v>1</v>
      </c>
      <c r="F30" s="10">
        <v>1</v>
      </c>
      <c r="G30" s="10">
        <v>2</v>
      </c>
      <c r="H30" s="10">
        <v>3</v>
      </c>
      <c r="I30" s="10">
        <v>0</v>
      </c>
      <c r="J30" s="10">
        <v>0</v>
      </c>
      <c r="K30" s="10">
        <v>3</v>
      </c>
      <c r="L30" s="10">
        <v>2</v>
      </c>
      <c r="M30" s="10">
        <v>3</v>
      </c>
      <c r="N30" s="10">
        <v>2</v>
      </c>
      <c r="O30" s="10">
        <v>2</v>
      </c>
      <c r="P30" s="10">
        <v>0</v>
      </c>
      <c r="Q30" s="10">
        <v>2</v>
      </c>
      <c r="R30" s="10">
        <v>4</v>
      </c>
      <c r="S30" s="10">
        <v>1</v>
      </c>
      <c r="T30" s="10"/>
      <c r="U30" s="10"/>
      <c r="V30" s="10"/>
      <c r="W30" s="10"/>
      <c r="X30" s="10"/>
      <c r="Y30" s="10"/>
      <c r="Z30" s="10"/>
      <c r="AA30" s="10"/>
      <c r="AB30" s="10"/>
      <c r="AC30" s="10"/>
      <c r="AE30" s="11">
        <f t="shared" ref="AE30" si="17">AVERAGE(E30:AC30)</f>
        <v>1.7333333333333334</v>
      </c>
      <c r="AF30" s="4" t="s">
        <v>1</v>
      </c>
      <c r="AG30" s="12">
        <f t="shared" ref="AG30" si="18">STDEV(E30:AC30)</f>
        <v>1.2227992865708153</v>
      </c>
    </row>
    <row r="31" spans="2:33" ht="8" customHeight="1" x14ac:dyDescent="0.15">
      <c r="AE31" s="11"/>
      <c r="AG31" s="12"/>
    </row>
    <row r="32" spans="2:33" x14ac:dyDescent="0.15">
      <c r="B32" s="2" t="s">
        <v>7</v>
      </c>
      <c r="E32" s="10">
        <f>SUM(E28+E30)</f>
        <v>5</v>
      </c>
      <c r="F32" s="10">
        <f t="shared" ref="F32:S32" si="19">SUM(F28+F30)</f>
        <v>6</v>
      </c>
      <c r="G32" s="10">
        <f t="shared" si="19"/>
        <v>6</v>
      </c>
      <c r="H32" s="10">
        <f t="shared" si="19"/>
        <v>10</v>
      </c>
      <c r="I32" s="10">
        <f t="shared" si="19"/>
        <v>5</v>
      </c>
      <c r="J32" s="10">
        <f t="shared" si="19"/>
        <v>13</v>
      </c>
      <c r="K32" s="10">
        <f t="shared" si="19"/>
        <v>8</v>
      </c>
      <c r="L32" s="10">
        <f t="shared" si="19"/>
        <v>11</v>
      </c>
      <c r="M32" s="10">
        <f t="shared" si="19"/>
        <v>10</v>
      </c>
      <c r="N32" s="10">
        <f t="shared" si="19"/>
        <v>9</v>
      </c>
      <c r="O32" s="10">
        <f t="shared" si="19"/>
        <v>3</v>
      </c>
      <c r="P32" s="10">
        <f t="shared" si="19"/>
        <v>12</v>
      </c>
      <c r="Q32" s="10">
        <f t="shared" si="19"/>
        <v>7</v>
      </c>
      <c r="R32" s="10">
        <f t="shared" si="19"/>
        <v>7</v>
      </c>
      <c r="S32" s="10">
        <f t="shared" si="19"/>
        <v>7</v>
      </c>
      <c r="T32" s="10"/>
      <c r="U32" s="10"/>
      <c r="V32" s="10"/>
      <c r="W32" s="10"/>
      <c r="X32" s="10"/>
      <c r="Y32" s="10"/>
      <c r="Z32" s="10"/>
      <c r="AA32" s="10"/>
      <c r="AB32" s="10"/>
      <c r="AC32" s="10"/>
      <c r="AE32" s="11">
        <f t="shared" ref="AE32" si="20">AVERAGE(E32:AC32)</f>
        <v>7.9333333333333336</v>
      </c>
      <c r="AF32" s="4" t="s">
        <v>1</v>
      </c>
      <c r="AG32" s="12">
        <f t="shared" ref="AG32" si="21">STDEV(E32:AC32)</f>
        <v>2.8401877872187717</v>
      </c>
    </row>
    <row r="33" spans="2:33" ht="8" customHeight="1" x14ac:dyDescent="0.15"/>
    <row r="34" spans="2:33" x14ac:dyDescent="0.15">
      <c r="B34" s="2" t="s">
        <v>3</v>
      </c>
      <c r="E34" s="10">
        <f>E30</f>
        <v>1</v>
      </c>
      <c r="F34" s="10">
        <f t="shared" ref="F34:S34" si="22">F30</f>
        <v>1</v>
      </c>
      <c r="G34" s="10">
        <f t="shared" si="22"/>
        <v>2</v>
      </c>
      <c r="H34" s="10">
        <f t="shared" si="22"/>
        <v>3</v>
      </c>
      <c r="I34" s="10">
        <f t="shared" si="22"/>
        <v>0</v>
      </c>
      <c r="J34" s="10">
        <f t="shared" si="22"/>
        <v>0</v>
      </c>
      <c r="K34" s="10">
        <f t="shared" si="22"/>
        <v>3</v>
      </c>
      <c r="L34" s="10">
        <f t="shared" si="22"/>
        <v>2</v>
      </c>
      <c r="M34" s="10">
        <f t="shared" si="22"/>
        <v>3</v>
      </c>
      <c r="N34" s="10">
        <f t="shared" si="22"/>
        <v>2</v>
      </c>
      <c r="O34" s="10">
        <f t="shared" si="22"/>
        <v>2</v>
      </c>
      <c r="P34" s="10">
        <f t="shared" si="22"/>
        <v>0</v>
      </c>
      <c r="Q34" s="10">
        <f t="shared" si="22"/>
        <v>2</v>
      </c>
      <c r="R34" s="10">
        <f t="shared" si="22"/>
        <v>4</v>
      </c>
      <c r="S34" s="10">
        <f t="shared" si="22"/>
        <v>1</v>
      </c>
      <c r="T34" s="10"/>
      <c r="U34" s="10"/>
      <c r="V34" s="10"/>
      <c r="W34" s="10"/>
      <c r="X34" s="10"/>
      <c r="Y34" s="10"/>
      <c r="Z34" s="10"/>
      <c r="AA34" s="10"/>
      <c r="AB34" s="10"/>
      <c r="AC34" s="10"/>
      <c r="AE34" s="11">
        <f t="shared" ref="AE34" si="23">AVERAGE(E34:AC34)</f>
        <v>1.7333333333333334</v>
      </c>
      <c r="AF34" s="4" t="s">
        <v>1</v>
      </c>
      <c r="AG34" s="12">
        <f t="shared" ref="AG34" si="24">STDEV(E34:AC34)</f>
        <v>1.2227992865708153</v>
      </c>
    </row>
    <row r="35" spans="2:33" ht="8" customHeight="1" x14ac:dyDescent="0.15">
      <c r="AE35" s="11"/>
      <c r="AG35" s="12"/>
    </row>
    <row r="36" spans="2:33" x14ac:dyDescent="0.15">
      <c r="B36" s="2" t="s">
        <v>4</v>
      </c>
      <c r="E36" s="10">
        <f>SUM(E28+E30)</f>
        <v>5</v>
      </c>
      <c r="F36" s="10">
        <f t="shared" ref="F36:S36" si="25">SUM(F28+F30)</f>
        <v>6</v>
      </c>
      <c r="G36" s="10">
        <f t="shared" si="25"/>
        <v>6</v>
      </c>
      <c r="H36" s="10">
        <f t="shared" si="25"/>
        <v>10</v>
      </c>
      <c r="I36" s="10">
        <f t="shared" si="25"/>
        <v>5</v>
      </c>
      <c r="J36" s="10">
        <f t="shared" si="25"/>
        <v>13</v>
      </c>
      <c r="K36" s="10">
        <f t="shared" si="25"/>
        <v>8</v>
      </c>
      <c r="L36" s="10">
        <f t="shared" si="25"/>
        <v>11</v>
      </c>
      <c r="M36" s="10">
        <f t="shared" si="25"/>
        <v>10</v>
      </c>
      <c r="N36" s="10">
        <f t="shared" si="25"/>
        <v>9</v>
      </c>
      <c r="O36" s="10">
        <f t="shared" si="25"/>
        <v>3</v>
      </c>
      <c r="P36" s="10">
        <f t="shared" si="25"/>
        <v>12</v>
      </c>
      <c r="Q36" s="10">
        <f t="shared" si="25"/>
        <v>7</v>
      </c>
      <c r="R36" s="10">
        <f t="shared" si="25"/>
        <v>7</v>
      </c>
      <c r="S36" s="10">
        <f t="shared" si="25"/>
        <v>7</v>
      </c>
      <c r="T36" s="10"/>
      <c r="U36" s="10"/>
      <c r="V36" s="10"/>
      <c r="W36" s="10"/>
      <c r="X36" s="10"/>
      <c r="Y36" s="10"/>
      <c r="Z36" s="10"/>
      <c r="AA36" s="10"/>
      <c r="AB36" s="10"/>
      <c r="AC36" s="10"/>
      <c r="AE36" s="11">
        <f t="shared" ref="AE36" si="26">AVERAGE(E36:AC36)</f>
        <v>7.9333333333333336</v>
      </c>
      <c r="AF36" s="4" t="s">
        <v>1</v>
      </c>
      <c r="AG36" s="12">
        <f t="shared" ref="AG36" si="27">STDEV(E36:AC36)</f>
        <v>2.8401877872187717</v>
      </c>
    </row>
    <row r="37" spans="2:33" ht="8" customHeight="1" x14ac:dyDescent="0.15">
      <c r="AE37" s="11"/>
      <c r="AG37" s="12"/>
    </row>
    <row r="38" spans="2:33" x14ac:dyDescent="0.15">
      <c r="B38" s="2" t="s">
        <v>9</v>
      </c>
      <c r="E38" s="10">
        <f>E28</f>
        <v>4</v>
      </c>
      <c r="F38" s="10">
        <f t="shared" ref="F38:S38" si="28">F28</f>
        <v>5</v>
      </c>
      <c r="G38" s="10">
        <f t="shared" si="28"/>
        <v>4</v>
      </c>
      <c r="H38" s="10">
        <f t="shared" si="28"/>
        <v>7</v>
      </c>
      <c r="I38" s="10">
        <f t="shared" si="28"/>
        <v>5</v>
      </c>
      <c r="J38" s="10">
        <f t="shared" si="28"/>
        <v>13</v>
      </c>
      <c r="K38" s="10">
        <f t="shared" si="28"/>
        <v>5</v>
      </c>
      <c r="L38" s="10">
        <f t="shared" si="28"/>
        <v>9</v>
      </c>
      <c r="M38" s="10">
        <f t="shared" si="28"/>
        <v>7</v>
      </c>
      <c r="N38" s="10">
        <f t="shared" si="28"/>
        <v>7</v>
      </c>
      <c r="O38" s="10">
        <f t="shared" si="28"/>
        <v>1</v>
      </c>
      <c r="P38" s="10">
        <f t="shared" si="28"/>
        <v>12</v>
      </c>
      <c r="Q38" s="10">
        <f t="shared" si="28"/>
        <v>5</v>
      </c>
      <c r="R38" s="10">
        <f t="shared" si="28"/>
        <v>3</v>
      </c>
      <c r="S38" s="10">
        <f t="shared" si="28"/>
        <v>6</v>
      </c>
      <c r="T38" s="10"/>
      <c r="U38" s="10"/>
      <c r="V38" s="10"/>
      <c r="W38" s="10"/>
      <c r="X38" s="10"/>
      <c r="Y38" s="10"/>
      <c r="Z38" s="10"/>
      <c r="AA38" s="10"/>
      <c r="AB38" s="10"/>
      <c r="AC38" s="10"/>
      <c r="AE38" s="11">
        <f t="shared" ref="AE38" si="29">AVERAGE(E38:AC38)</f>
        <v>6.2</v>
      </c>
      <c r="AF38" s="4" t="s">
        <v>1</v>
      </c>
      <c r="AG38" s="12">
        <f t="shared" ref="AG38" si="30">STDEV(E38:AC38)</f>
        <v>3.1892677171144741</v>
      </c>
    </row>
    <row r="39" spans="2:33" ht="8" customHeight="1" x14ac:dyDescent="0.15">
      <c r="AE39" s="11"/>
      <c r="AG39" s="12"/>
    </row>
    <row r="40" spans="2:33" x14ac:dyDescent="0.15">
      <c r="B40" s="2" t="s">
        <v>8</v>
      </c>
      <c r="E40" s="10">
        <f>(E34-E30)</f>
        <v>0</v>
      </c>
      <c r="F40" s="10">
        <f t="shared" ref="F40:S40" si="31">(F34-F30)</f>
        <v>0</v>
      </c>
      <c r="G40" s="10">
        <f t="shared" si="31"/>
        <v>0</v>
      </c>
      <c r="H40" s="10">
        <f t="shared" si="31"/>
        <v>0</v>
      </c>
      <c r="I40" s="10">
        <f t="shared" si="31"/>
        <v>0</v>
      </c>
      <c r="J40" s="10">
        <f t="shared" si="31"/>
        <v>0</v>
      </c>
      <c r="K40" s="10">
        <f t="shared" si="31"/>
        <v>0</v>
      </c>
      <c r="L40" s="10">
        <f t="shared" si="31"/>
        <v>0</v>
      </c>
      <c r="M40" s="10">
        <f t="shared" si="31"/>
        <v>0</v>
      </c>
      <c r="N40" s="10">
        <f t="shared" si="31"/>
        <v>0</v>
      </c>
      <c r="O40" s="10">
        <f t="shared" si="31"/>
        <v>0</v>
      </c>
      <c r="P40" s="10">
        <f t="shared" si="31"/>
        <v>0</v>
      </c>
      <c r="Q40" s="10">
        <f t="shared" si="31"/>
        <v>0</v>
      </c>
      <c r="R40" s="10">
        <f t="shared" si="31"/>
        <v>0</v>
      </c>
      <c r="S40" s="10">
        <f t="shared" si="31"/>
        <v>0</v>
      </c>
      <c r="T40" s="10"/>
      <c r="U40" s="10"/>
      <c r="V40" s="10"/>
      <c r="W40" s="10"/>
      <c r="X40" s="10"/>
      <c r="Y40" s="10"/>
      <c r="Z40" s="10"/>
      <c r="AA40" s="10"/>
      <c r="AB40" s="10"/>
      <c r="AC40" s="10"/>
      <c r="AE40" s="11">
        <f t="shared" ref="AE40" si="32">AVERAGE(E40:AC40)</f>
        <v>0</v>
      </c>
      <c r="AF40" s="4" t="s">
        <v>1</v>
      </c>
      <c r="AG40" s="12">
        <f t="shared" ref="AG40" si="33">STDEV(E40:AC40)</f>
        <v>0</v>
      </c>
    </row>
    <row r="41" spans="2:33" ht="8" customHeight="1" x14ac:dyDescent="0.15">
      <c r="AE41" s="11"/>
      <c r="AG41" s="12"/>
    </row>
    <row r="42" spans="2:33" x14ac:dyDescent="0.15">
      <c r="B42" s="2" t="s">
        <v>10</v>
      </c>
      <c r="E42" s="10">
        <f>(E38-E40)/E38*100</f>
        <v>100</v>
      </c>
      <c r="F42" s="10">
        <f t="shared" ref="F42:S42" si="34">(F38-F40)/F38*100</f>
        <v>100</v>
      </c>
      <c r="G42" s="10">
        <f t="shared" si="34"/>
        <v>100</v>
      </c>
      <c r="H42" s="10">
        <f t="shared" si="34"/>
        <v>100</v>
      </c>
      <c r="I42" s="10">
        <f t="shared" si="34"/>
        <v>100</v>
      </c>
      <c r="J42" s="10">
        <f t="shared" si="34"/>
        <v>100</v>
      </c>
      <c r="K42" s="10">
        <f t="shared" si="34"/>
        <v>100</v>
      </c>
      <c r="L42" s="10">
        <f t="shared" si="34"/>
        <v>100</v>
      </c>
      <c r="M42" s="10">
        <f t="shared" si="34"/>
        <v>100</v>
      </c>
      <c r="N42" s="10">
        <f t="shared" si="34"/>
        <v>100</v>
      </c>
      <c r="O42" s="10">
        <f t="shared" si="34"/>
        <v>100</v>
      </c>
      <c r="P42" s="10">
        <f t="shared" si="34"/>
        <v>100</v>
      </c>
      <c r="Q42" s="10">
        <f t="shared" si="34"/>
        <v>100</v>
      </c>
      <c r="R42" s="10">
        <f t="shared" si="34"/>
        <v>100</v>
      </c>
      <c r="S42" s="10">
        <f t="shared" si="34"/>
        <v>100</v>
      </c>
      <c r="T42" s="10"/>
      <c r="U42" s="10"/>
      <c r="V42" s="10"/>
      <c r="W42" s="10"/>
      <c r="X42" s="10"/>
      <c r="Y42" s="10"/>
      <c r="Z42" s="10"/>
      <c r="AA42" s="10"/>
      <c r="AB42" s="10"/>
      <c r="AC42" s="10"/>
      <c r="AE42" s="11">
        <f t="shared" ref="AE42" si="35">AVERAGE(E42:AC42)</f>
        <v>100</v>
      </c>
      <c r="AF42" s="4" t="s">
        <v>1</v>
      </c>
      <c r="AG42" s="12">
        <f t="shared" ref="AG42" si="36">STDEV(E42:AC42)</f>
        <v>0</v>
      </c>
    </row>
    <row r="43" spans="2:33" ht="8" customHeight="1" x14ac:dyDescent="0.15">
      <c r="AE43" s="11"/>
      <c r="AG43" s="12"/>
    </row>
    <row r="44" spans="2:33" x14ac:dyDescent="0.15">
      <c r="B44" s="2" t="s">
        <v>11</v>
      </c>
      <c r="E44" s="10">
        <f>100-E42</f>
        <v>0</v>
      </c>
      <c r="F44" s="10">
        <f t="shared" ref="F44:S44" si="37">100-F42</f>
        <v>0</v>
      </c>
      <c r="G44" s="10">
        <f t="shared" si="37"/>
        <v>0</v>
      </c>
      <c r="H44" s="10">
        <f t="shared" si="37"/>
        <v>0</v>
      </c>
      <c r="I44" s="10">
        <f t="shared" si="37"/>
        <v>0</v>
      </c>
      <c r="J44" s="10">
        <f t="shared" si="37"/>
        <v>0</v>
      </c>
      <c r="K44" s="10">
        <f t="shared" si="37"/>
        <v>0</v>
      </c>
      <c r="L44" s="10">
        <f t="shared" si="37"/>
        <v>0</v>
      </c>
      <c r="M44" s="10">
        <f t="shared" si="37"/>
        <v>0</v>
      </c>
      <c r="N44" s="10">
        <f t="shared" si="37"/>
        <v>0</v>
      </c>
      <c r="O44" s="10">
        <f t="shared" si="37"/>
        <v>0</v>
      </c>
      <c r="P44" s="10">
        <f t="shared" si="37"/>
        <v>0</v>
      </c>
      <c r="Q44" s="10">
        <f t="shared" si="37"/>
        <v>0</v>
      </c>
      <c r="R44" s="10">
        <f t="shared" si="37"/>
        <v>0</v>
      </c>
      <c r="S44" s="10">
        <f t="shared" si="37"/>
        <v>0</v>
      </c>
      <c r="T44" s="10"/>
      <c r="U44" s="10"/>
      <c r="V44" s="10"/>
      <c r="W44" s="10"/>
      <c r="X44" s="10"/>
      <c r="Y44" s="10"/>
      <c r="Z44" s="10"/>
      <c r="AA44" s="10"/>
      <c r="AB44" s="10"/>
      <c r="AC44" s="10"/>
      <c r="AE44" s="11">
        <f t="shared" ref="AE44" si="38">AVERAGE(E44:AC44)</f>
        <v>0</v>
      </c>
      <c r="AF44" s="4" t="s">
        <v>1</v>
      </c>
      <c r="AG44" s="12">
        <f t="shared" ref="AG44" si="39">STDEV(E44:AC44)</f>
        <v>0</v>
      </c>
    </row>
    <row r="46" spans="2:33" x14ac:dyDescent="0.15">
      <c r="B46" s="17" t="s">
        <v>15</v>
      </c>
      <c r="C46" s="17"/>
      <c r="D46" s="17"/>
      <c r="E46" s="17"/>
      <c r="F46" s="17"/>
      <c r="AE46" s="5" t="s">
        <v>0</v>
      </c>
      <c r="AF46" s="6" t="s">
        <v>1</v>
      </c>
      <c r="AG46" s="7" t="s">
        <v>2</v>
      </c>
    </row>
    <row r="47" spans="2:33" x14ac:dyDescent="0.15">
      <c r="E47" s="1">
        <v>1</v>
      </c>
      <c r="F47" s="1">
        <v>2</v>
      </c>
      <c r="G47" s="1">
        <v>3</v>
      </c>
      <c r="H47" s="1">
        <v>4</v>
      </c>
      <c r="I47" s="1">
        <v>5</v>
      </c>
      <c r="J47" s="1">
        <v>6</v>
      </c>
      <c r="K47" s="1">
        <v>7</v>
      </c>
      <c r="L47" s="1">
        <v>8</v>
      </c>
      <c r="M47" s="1">
        <v>9</v>
      </c>
      <c r="N47" s="1">
        <v>10</v>
      </c>
      <c r="O47" s="1">
        <v>11</v>
      </c>
      <c r="P47" s="1">
        <v>12</v>
      </c>
      <c r="Q47" s="1">
        <v>13</v>
      </c>
      <c r="R47" s="1">
        <v>14</v>
      </c>
      <c r="S47" s="1">
        <v>15</v>
      </c>
      <c r="T47" s="1">
        <v>16</v>
      </c>
      <c r="U47" s="1">
        <v>17</v>
      </c>
      <c r="V47" s="1">
        <v>18</v>
      </c>
      <c r="W47" s="1">
        <v>19</v>
      </c>
      <c r="X47" s="1">
        <v>20</v>
      </c>
      <c r="Y47" s="1">
        <v>21</v>
      </c>
      <c r="Z47" s="1">
        <v>22</v>
      </c>
      <c r="AA47" s="1">
        <v>23</v>
      </c>
      <c r="AB47" s="1">
        <v>24</v>
      </c>
      <c r="AC47" s="1">
        <v>25</v>
      </c>
    </row>
    <row r="48" spans="2:33" x14ac:dyDescent="0.15">
      <c r="B48" s="8" t="s">
        <v>5</v>
      </c>
      <c r="C48" s="9"/>
      <c r="E48" s="13">
        <v>10</v>
      </c>
      <c r="F48" s="13">
        <v>5</v>
      </c>
      <c r="G48" s="13">
        <v>9</v>
      </c>
      <c r="H48" s="13">
        <v>6</v>
      </c>
      <c r="I48" s="13">
        <v>8</v>
      </c>
      <c r="J48" s="13">
        <v>9</v>
      </c>
      <c r="K48" s="13">
        <v>2</v>
      </c>
      <c r="L48" s="13">
        <v>7</v>
      </c>
      <c r="M48" s="13">
        <v>10</v>
      </c>
      <c r="N48" s="13">
        <v>14</v>
      </c>
      <c r="O48" s="13">
        <v>5</v>
      </c>
      <c r="P48" s="13">
        <v>8</v>
      </c>
      <c r="Q48" s="13">
        <v>8</v>
      </c>
      <c r="R48" s="13">
        <v>6</v>
      </c>
      <c r="S48" s="13">
        <v>5</v>
      </c>
      <c r="T48" s="13"/>
      <c r="U48" s="13"/>
      <c r="V48" s="13"/>
      <c r="W48" s="13"/>
      <c r="X48" s="13"/>
      <c r="Y48" s="13"/>
      <c r="Z48" s="13"/>
      <c r="AA48" s="13"/>
      <c r="AB48" s="13"/>
      <c r="AC48" s="10"/>
      <c r="AE48" s="11">
        <f>AVERAGE(E48:AC48)</f>
        <v>7.4666666666666668</v>
      </c>
      <c r="AF48" s="4" t="s">
        <v>1</v>
      </c>
      <c r="AG48" s="12">
        <f>STDEV(E48:AC48)</f>
        <v>2.8502297317601482</v>
      </c>
    </row>
    <row r="50" spans="2:33" x14ac:dyDescent="0.15">
      <c r="B50" s="2" t="s">
        <v>6</v>
      </c>
      <c r="E50" s="13">
        <v>3</v>
      </c>
      <c r="F50" s="13">
        <v>0</v>
      </c>
      <c r="G50" s="13">
        <v>3</v>
      </c>
      <c r="H50" s="13">
        <v>0</v>
      </c>
      <c r="I50" s="13">
        <v>0</v>
      </c>
      <c r="J50" s="13">
        <v>1</v>
      </c>
      <c r="K50" s="13">
        <v>1</v>
      </c>
      <c r="L50" s="13">
        <v>3</v>
      </c>
      <c r="M50" s="13">
        <v>3</v>
      </c>
      <c r="N50" s="13">
        <v>0</v>
      </c>
      <c r="O50" s="13">
        <v>5</v>
      </c>
      <c r="P50" s="13">
        <v>2</v>
      </c>
      <c r="Q50" s="13">
        <v>1</v>
      </c>
      <c r="R50" s="13">
        <v>4</v>
      </c>
      <c r="S50" s="13">
        <v>3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E50" s="11">
        <f t="shared" ref="AE50" si="40">AVERAGE(E50:AC50)</f>
        <v>1.9333333333333333</v>
      </c>
      <c r="AF50" s="4" t="s">
        <v>1</v>
      </c>
      <c r="AG50" s="12">
        <f t="shared" ref="AG50" si="41">STDEV(E50:AC50)</f>
        <v>1.6242214252050851</v>
      </c>
    </row>
    <row r="51" spans="2:33" x14ac:dyDescent="0.15">
      <c r="AE51" s="11"/>
      <c r="AG51" s="12"/>
    </row>
    <row r="52" spans="2:33" x14ac:dyDescent="0.15">
      <c r="B52" s="2" t="s">
        <v>7</v>
      </c>
      <c r="E52" s="10">
        <f>SUM(E48+E50)</f>
        <v>13</v>
      </c>
      <c r="F52" s="10">
        <f t="shared" ref="F52:S52" si="42">SUM(F48+F50)</f>
        <v>5</v>
      </c>
      <c r="G52" s="10">
        <f t="shared" si="42"/>
        <v>12</v>
      </c>
      <c r="H52" s="10">
        <f t="shared" si="42"/>
        <v>6</v>
      </c>
      <c r="I52" s="10">
        <f t="shared" si="42"/>
        <v>8</v>
      </c>
      <c r="J52" s="10">
        <f t="shared" si="42"/>
        <v>10</v>
      </c>
      <c r="K52" s="10">
        <f t="shared" si="42"/>
        <v>3</v>
      </c>
      <c r="L52" s="10">
        <f t="shared" si="42"/>
        <v>10</v>
      </c>
      <c r="M52" s="10">
        <f t="shared" si="42"/>
        <v>13</v>
      </c>
      <c r="N52" s="10">
        <f t="shared" si="42"/>
        <v>14</v>
      </c>
      <c r="O52" s="10">
        <f t="shared" si="42"/>
        <v>10</v>
      </c>
      <c r="P52" s="10">
        <f t="shared" si="42"/>
        <v>10</v>
      </c>
      <c r="Q52" s="10">
        <f t="shared" si="42"/>
        <v>9</v>
      </c>
      <c r="R52" s="10">
        <f t="shared" si="42"/>
        <v>10</v>
      </c>
      <c r="S52" s="10">
        <f t="shared" si="42"/>
        <v>8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E52" s="11">
        <f t="shared" ref="AE52" si="43">AVERAGE(E52:AC52)</f>
        <v>9.4</v>
      </c>
      <c r="AF52" s="4" t="s">
        <v>1</v>
      </c>
      <c r="AG52" s="12">
        <f t="shared" ref="AG52" si="44">STDEV(E52:AC52)</f>
        <v>3.0659419433511772</v>
      </c>
    </row>
    <row r="54" spans="2:33" x14ac:dyDescent="0.15">
      <c r="B54" s="2" t="s">
        <v>3</v>
      </c>
      <c r="E54" s="13">
        <v>13</v>
      </c>
      <c r="F54" s="13">
        <v>5</v>
      </c>
      <c r="G54" s="13">
        <v>12</v>
      </c>
      <c r="H54" s="13">
        <v>6</v>
      </c>
      <c r="I54" s="13">
        <v>8</v>
      </c>
      <c r="J54" s="13">
        <v>10</v>
      </c>
      <c r="K54" s="13">
        <v>3</v>
      </c>
      <c r="L54" s="13">
        <v>10</v>
      </c>
      <c r="M54" s="13">
        <v>13</v>
      </c>
      <c r="N54" s="13">
        <v>14</v>
      </c>
      <c r="O54" s="13">
        <v>10</v>
      </c>
      <c r="P54" s="13">
        <v>10</v>
      </c>
      <c r="Q54" s="13">
        <v>9</v>
      </c>
      <c r="R54" s="13">
        <v>10</v>
      </c>
      <c r="S54" s="13">
        <v>8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E54" s="11">
        <f>AVERAGE(E54:AC54)</f>
        <v>9.4</v>
      </c>
      <c r="AF54" s="4" t="s">
        <v>1</v>
      </c>
      <c r="AG54" s="12">
        <f t="shared" ref="AG54" si="45">STDEV(E54:AC54)</f>
        <v>3.0659419433511772</v>
      </c>
    </row>
    <row r="55" spans="2:33" x14ac:dyDescent="0.15">
      <c r="AE55" s="11"/>
      <c r="AG55" s="12"/>
    </row>
    <row r="56" spans="2:33" x14ac:dyDescent="0.15">
      <c r="B56" s="2" t="s">
        <v>4</v>
      </c>
      <c r="E56" s="10">
        <f>SUM(E48+E50)</f>
        <v>13</v>
      </c>
      <c r="F56" s="10">
        <f t="shared" ref="F56:S56" si="46">SUM(F48+F50)</f>
        <v>5</v>
      </c>
      <c r="G56" s="10">
        <f t="shared" si="46"/>
        <v>12</v>
      </c>
      <c r="H56" s="10">
        <f t="shared" si="46"/>
        <v>6</v>
      </c>
      <c r="I56" s="10">
        <f t="shared" si="46"/>
        <v>8</v>
      </c>
      <c r="J56" s="10">
        <f t="shared" si="46"/>
        <v>10</v>
      </c>
      <c r="K56" s="10">
        <f t="shared" si="46"/>
        <v>3</v>
      </c>
      <c r="L56" s="10">
        <f t="shared" si="46"/>
        <v>10</v>
      </c>
      <c r="M56" s="10">
        <f t="shared" si="46"/>
        <v>13</v>
      </c>
      <c r="N56" s="10">
        <f t="shared" si="46"/>
        <v>14</v>
      </c>
      <c r="O56" s="10">
        <f t="shared" si="46"/>
        <v>10</v>
      </c>
      <c r="P56" s="10">
        <f t="shared" si="46"/>
        <v>10</v>
      </c>
      <c r="Q56" s="10">
        <f t="shared" si="46"/>
        <v>9</v>
      </c>
      <c r="R56" s="10">
        <f t="shared" si="46"/>
        <v>10</v>
      </c>
      <c r="S56" s="10">
        <f t="shared" si="46"/>
        <v>8</v>
      </c>
      <c r="T56" s="10"/>
      <c r="U56" s="10"/>
      <c r="V56" s="10"/>
      <c r="W56" s="10"/>
      <c r="X56" s="10"/>
      <c r="Y56" s="10"/>
      <c r="Z56" s="10"/>
      <c r="AA56" s="10"/>
      <c r="AB56" s="10"/>
      <c r="AC56" s="10"/>
      <c r="AE56" s="11">
        <f t="shared" ref="AE56" si="47">AVERAGE(E56:AC56)</f>
        <v>9.4</v>
      </c>
      <c r="AF56" s="4" t="s">
        <v>1</v>
      </c>
      <c r="AG56" s="12">
        <f t="shared" ref="AG56" si="48">STDEV(E56:AC56)</f>
        <v>3.0659419433511772</v>
      </c>
    </row>
    <row r="57" spans="2:33" x14ac:dyDescent="0.15">
      <c r="AE57" s="11"/>
      <c r="AG57" s="12"/>
    </row>
    <row r="58" spans="2:33" x14ac:dyDescent="0.15">
      <c r="B58" s="2" t="s">
        <v>9</v>
      </c>
      <c r="E58" s="10">
        <f>E48</f>
        <v>10</v>
      </c>
      <c r="F58" s="10">
        <f t="shared" ref="F58:S58" si="49">F48</f>
        <v>5</v>
      </c>
      <c r="G58" s="10">
        <f t="shared" si="49"/>
        <v>9</v>
      </c>
      <c r="H58" s="10">
        <f t="shared" si="49"/>
        <v>6</v>
      </c>
      <c r="I58" s="10">
        <f t="shared" si="49"/>
        <v>8</v>
      </c>
      <c r="J58" s="10">
        <f t="shared" si="49"/>
        <v>9</v>
      </c>
      <c r="K58" s="10">
        <f t="shared" si="49"/>
        <v>2</v>
      </c>
      <c r="L58" s="10">
        <f t="shared" si="49"/>
        <v>7</v>
      </c>
      <c r="M58" s="10">
        <f t="shared" si="49"/>
        <v>10</v>
      </c>
      <c r="N58" s="10">
        <f t="shared" si="49"/>
        <v>14</v>
      </c>
      <c r="O58" s="10">
        <f t="shared" si="49"/>
        <v>5</v>
      </c>
      <c r="P58" s="10">
        <f t="shared" si="49"/>
        <v>8</v>
      </c>
      <c r="Q58" s="10">
        <f t="shared" si="49"/>
        <v>8</v>
      </c>
      <c r="R58" s="10">
        <f t="shared" si="49"/>
        <v>6</v>
      </c>
      <c r="S58" s="10">
        <f t="shared" si="49"/>
        <v>5</v>
      </c>
      <c r="T58" s="10"/>
      <c r="U58" s="10"/>
      <c r="V58" s="10"/>
      <c r="W58" s="10"/>
      <c r="X58" s="10"/>
      <c r="Y58" s="10"/>
      <c r="Z58" s="10"/>
      <c r="AA58" s="10"/>
      <c r="AB58" s="10"/>
      <c r="AC58" s="10"/>
      <c r="AE58" s="11">
        <f t="shared" ref="AE58" si="50">AVERAGE(E58:AC58)</f>
        <v>7.4666666666666668</v>
      </c>
      <c r="AF58" s="4" t="s">
        <v>1</v>
      </c>
      <c r="AG58" s="12">
        <f t="shared" ref="AG58" si="51">STDEV(E58:AC58)</f>
        <v>2.8502297317601482</v>
      </c>
    </row>
    <row r="59" spans="2:33" x14ac:dyDescent="0.15">
      <c r="AE59" s="11"/>
      <c r="AG59" s="12"/>
    </row>
    <row r="60" spans="2:33" x14ac:dyDescent="0.15">
      <c r="B60" s="2" t="s">
        <v>8</v>
      </c>
      <c r="E60" s="10">
        <f>(E54-E50)</f>
        <v>10</v>
      </c>
      <c r="F60" s="10">
        <f t="shared" ref="F60:S60" si="52">(F54-F50)</f>
        <v>5</v>
      </c>
      <c r="G60" s="10">
        <f t="shared" si="52"/>
        <v>9</v>
      </c>
      <c r="H60" s="10">
        <f t="shared" si="52"/>
        <v>6</v>
      </c>
      <c r="I60" s="10">
        <f t="shared" si="52"/>
        <v>8</v>
      </c>
      <c r="J60" s="10">
        <f t="shared" si="52"/>
        <v>9</v>
      </c>
      <c r="K60" s="10">
        <f t="shared" si="52"/>
        <v>2</v>
      </c>
      <c r="L60" s="10">
        <f t="shared" si="52"/>
        <v>7</v>
      </c>
      <c r="M60" s="10">
        <f t="shared" si="52"/>
        <v>10</v>
      </c>
      <c r="N60" s="10">
        <f t="shared" si="52"/>
        <v>14</v>
      </c>
      <c r="O60" s="10">
        <f t="shared" si="52"/>
        <v>5</v>
      </c>
      <c r="P60" s="10">
        <f t="shared" si="52"/>
        <v>8</v>
      </c>
      <c r="Q60" s="10">
        <f t="shared" si="52"/>
        <v>8</v>
      </c>
      <c r="R60" s="10">
        <f t="shared" si="52"/>
        <v>6</v>
      </c>
      <c r="S60" s="10">
        <f t="shared" si="52"/>
        <v>5</v>
      </c>
      <c r="T60" s="10"/>
      <c r="U60" s="10"/>
      <c r="V60" s="10"/>
      <c r="W60" s="10"/>
      <c r="X60" s="10"/>
      <c r="Y60" s="10"/>
      <c r="Z60" s="10"/>
      <c r="AA60" s="10"/>
      <c r="AB60" s="10"/>
      <c r="AC60" s="10"/>
      <c r="AE60" s="11">
        <f t="shared" ref="AE60" si="53">AVERAGE(E60:AC60)</f>
        <v>7.4666666666666668</v>
      </c>
      <c r="AF60" s="4" t="s">
        <v>1</v>
      </c>
      <c r="AG60" s="12">
        <f t="shared" ref="AG60" si="54">STDEV(E60:AC60)</f>
        <v>2.8502297317601482</v>
      </c>
    </row>
    <row r="61" spans="2:33" x14ac:dyDescent="0.15">
      <c r="AE61" s="11"/>
      <c r="AG61" s="12"/>
    </row>
    <row r="62" spans="2:33" x14ac:dyDescent="0.15">
      <c r="B62" s="2" t="s">
        <v>10</v>
      </c>
      <c r="E62" s="10">
        <f>(E58-E60)/E58*100</f>
        <v>0</v>
      </c>
      <c r="F62" s="10">
        <f t="shared" ref="F62:L62" si="55">(F58-F60)/F58*100</f>
        <v>0</v>
      </c>
      <c r="G62" s="10">
        <f t="shared" si="55"/>
        <v>0</v>
      </c>
      <c r="H62" s="10">
        <f t="shared" si="55"/>
        <v>0</v>
      </c>
      <c r="I62" s="10">
        <f t="shared" si="55"/>
        <v>0</v>
      </c>
      <c r="J62" s="10">
        <f t="shared" si="55"/>
        <v>0</v>
      </c>
      <c r="K62" s="10">
        <f t="shared" si="55"/>
        <v>0</v>
      </c>
      <c r="L62" s="10">
        <f t="shared" si="55"/>
        <v>0</v>
      </c>
      <c r="M62" s="10">
        <f>(M58-M60)/M58*100</f>
        <v>0</v>
      </c>
      <c r="N62" s="10">
        <f>(N58-N60)/N58*100</f>
        <v>0</v>
      </c>
      <c r="O62" s="10">
        <f t="shared" ref="O62:S62" si="56">(O58-O60)/O58*100</f>
        <v>0</v>
      </c>
      <c r="P62" s="10">
        <f t="shared" si="56"/>
        <v>0</v>
      </c>
      <c r="Q62" s="10">
        <f t="shared" si="56"/>
        <v>0</v>
      </c>
      <c r="R62" s="10">
        <f t="shared" si="56"/>
        <v>0</v>
      </c>
      <c r="S62" s="10">
        <f t="shared" si="56"/>
        <v>0</v>
      </c>
      <c r="T62" s="10"/>
      <c r="U62" s="10"/>
      <c r="V62" s="10"/>
      <c r="W62" s="10"/>
      <c r="X62" s="10"/>
      <c r="Y62" s="10"/>
      <c r="Z62" s="10"/>
      <c r="AA62" s="10"/>
      <c r="AB62" s="10"/>
      <c r="AC62" s="10"/>
      <c r="AE62" s="11">
        <f t="shared" ref="AE62" si="57">AVERAGE(E62:AC62)</f>
        <v>0</v>
      </c>
      <c r="AF62" s="4" t="s">
        <v>1</v>
      </c>
      <c r="AG62" s="12">
        <f t="shared" ref="AG62" si="58">STDEV(E62:AC62)</f>
        <v>0</v>
      </c>
    </row>
    <row r="63" spans="2:33" x14ac:dyDescent="0.15">
      <c r="AE63" s="11"/>
      <c r="AG63" s="12"/>
    </row>
    <row r="64" spans="2:33" x14ac:dyDescent="0.15">
      <c r="B64" s="2" t="s">
        <v>11</v>
      </c>
      <c r="E64" s="10">
        <f>100-E62</f>
        <v>100</v>
      </c>
      <c r="F64" s="10">
        <f t="shared" ref="F64:L64" si="59">100-F62</f>
        <v>100</v>
      </c>
      <c r="G64" s="10">
        <f t="shared" si="59"/>
        <v>100</v>
      </c>
      <c r="H64" s="10">
        <f t="shared" si="59"/>
        <v>100</v>
      </c>
      <c r="I64" s="10">
        <f t="shared" si="59"/>
        <v>100</v>
      </c>
      <c r="J64" s="10">
        <f t="shared" si="59"/>
        <v>100</v>
      </c>
      <c r="K64" s="10">
        <f t="shared" si="59"/>
        <v>100</v>
      </c>
      <c r="L64" s="10">
        <f t="shared" si="59"/>
        <v>100</v>
      </c>
      <c r="M64" s="10">
        <f>100-M62</f>
        <v>100</v>
      </c>
      <c r="N64" s="10">
        <f>100-N62</f>
        <v>100</v>
      </c>
      <c r="O64" s="10">
        <f t="shared" ref="O64:S64" si="60">100-O62</f>
        <v>100</v>
      </c>
      <c r="P64" s="10">
        <f t="shared" si="60"/>
        <v>100</v>
      </c>
      <c r="Q64" s="10">
        <f t="shared" si="60"/>
        <v>100</v>
      </c>
      <c r="R64" s="10">
        <f t="shared" si="60"/>
        <v>100</v>
      </c>
      <c r="S64" s="10">
        <f t="shared" si="60"/>
        <v>100</v>
      </c>
      <c r="T64" s="10"/>
      <c r="U64" s="10"/>
      <c r="V64" s="10"/>
      <c r="W64" s="10"/>
      <c r="X64" s="10"/>
      <c r="Y64" s="10"/>
      <c r="Z64" s="10"/>
      <c r="AA64" s="10"/>
      <c r="AB64" s="10"/>
      <c r="AC64" s="10"/>
      <c r="AE64" s="11">
        <f t="shared" ref="AE64" si="61">AVERAGE(E64:AC64)</f>
        <v>100</v>
      </c>
      <c r="AF64" s="4" t="s">
        <v>1</v>
      </c>
      <c r="AG64" s="12">
        <f t="shared" ref="AG64" si="62">STDEV(E64:AC64)</f>
        <v>0</v>
      </c>
    </row>
    <row r="67" spans="6:12" x14ac:dyDescent="0.15">
      <c r="F67" s="2" t="s">
        <v>12</v>
      </c>
      <c r="I67" s="14" t="s">
        <v>16</v>
      </c>
      <c r="J67" s="15"/>
      <c r="K67" s="16">
        <f>AE64</f>
        <v>100</v>
      </c>
      <c r="L67" s="16">
        <f>AG64</f>
        <v>0</v>
      </c>
    </row>
    <row r="68" spans="6:12" x14ac:dyDescent="0.15">
      <c r="I68" s="14" t="s">
        <v>17</v>
      </c>
      <c r="J68" s="15"/>
      <c r="K68" s="16">
        <f>AE44</f>
        <v>0</v>
      </c>
      <c r="L68" s="16">
        <f>AG44</f>
        <v>0</v>
      </c>
    </row>
    <row r="69" spans="6:12" x14ac:dyDescent="0.15">
      <c r="I69" s="14" t="s">
        <v>18</v>
      </c>
      <c r="J69" s="15"/>
      <c r="K69" s="16">
        <f>AE24</f>
        <v>0</v>
      </c>
      <c r="L69" s="16">
        <f>AG24</f>
        <v>0</v>
      </c>
    </row>
  </sheetData>
  <mergeCells count="3">
    <mergeCell ref="B6:F6"/>
    <mergeCell ref="B26:F26"/>
    <mergeCell ref="B46:F46"/>
  </mergeCells>
  <phoneticPr fontId="3" type="noConversion"/>
  <pageMargins left="0.75000000000000011" right="0.75000000000000011" top="1" bottom="1" header="0.5" footer="0.5"/>
  <pageSetup paperSize="9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Quantification Figure 1C</vt:lpstr>
      <vt:lpstr>graph</vt:lpstr>
    </vt:vector>
  </TitlesOfParts>
  <Company>UMass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 Neukomm</dc:creator>
  <cp:lastModifiedBy>Lukas Neukomm</cp:lastModifiedBy>
  <cp:lastPrinted>2014-01-25T18:37:10Z</cp:lastPrinted>
  <dcterms:created xsi:type="dcterms:W3CDTF">2011-11-19T19:25:16Z</dcterms:created>
  <dcterms:modified xsi:type="dcterms:W3CDTF">2022-06-14T13:54:14Z</dcterms:modified>
</cp:coreProperties>
</file>